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'Доходы'!$A$12:$F$30</definedName>
    <definedName name="__bookmark_4">'Расходы'!$A$1:$F$27</definedName>
    <definedName name="__bookmark_6">'Источники'!$A$1:$F$16</definedName>
    <definedName name="__bookmark_7">'Источники'!#REF!</definedName>
    <definedName name="_xlnm.Print_Titles" localSheetId="0">'Доходы'!$12:$15</definedName>
    <definedName name="_xlnm.Print_Titles" localSheetId="2">'Источники'!$1:$5</definedName>
    <definedName name="э" localSheetId="1">'Расходы'!$1:$5</definedName>
  </definedNames>
  <calcPr fullCalcOnLoad="1"/>
</workbook>
</file>

<file path=xl/sharedStrings.xml><?xml version="1.0" encoding="utf-8"?>
<sst xmlns="http://schemas.openxmlformats.org/spreadsheetml/2006/main" count="128" uniqueCount="99">
  <si>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</si>
  <si>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</si>
  <si>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</si>
  <si>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</si>
  <si>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</si>
  <si>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</si>
  <si>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</si>
  <si>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</si>
  <si>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</si>
  <si>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</si>
  <si>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</si>
  <si>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</si>
  <si>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</si>
  <si>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</si>
  <si>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</si>
  <si>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182 10102010010000110</t>
  </si>
  <si>
    <t>Акцизы по подакцизным товарам (продукции), производимым на территории Российской Федерации</t>
  </si>
  <si>
    <t>000 10302000010000110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</si>
  <si>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</si>
  <si>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</si>
  <si>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</si>
  <si>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</si>
  <si>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</si>
  <si>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</si>
  <si>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</si>
  <si>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</si>
  <si>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</si>
  <si>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</si>
  <si>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БЕЗВОЗМЕЗДНЫЕ ПОСТУПЛЕНИЯ</t>
  </si>
  <si>
    <t>000 20000000000000000</t>
  </si>
  <si>
    <t>Дотации бюджетам сельских поселений на выравнивание бюджетной обеспеченности</t>
  </si>
  <si>
    <t>992 20215001100000150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</si>
  <si>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</si>
  <si>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</si>
  <si>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</si>
  <si>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</si>
  <si>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2. Расходы бюджета</t>
  </si>
  <si>
    <t>Код расхода по бюджетной классификации</t>
  </si>
  <si>
    <t>Расходы бюджета - 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</si>
  <si>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</si>
  <si>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</si>
  <si>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</si>
  <si>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Организационное и материально-техническое обеспечение подготовки и проведения муниципальных выборов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</si>
  <si>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</si>
  <si>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</si>
  <si>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</si>
  <si>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Мобилизационная и вневойсковая подготовка</t>
  </si>
  <si>
    <t>Мероприятия по противопожарной безопасности населения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</si>
  <si>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</si>
  <si>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</si>
  <si>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</si>
  <si>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</si>
  <si>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</si>
  <si>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</si>
  <si>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Массовый спорт</t>
  </si>
  <si>
    <t>Другие вопросы в области средств массовой информации</t>
  </si>
  <si>
    <t>Обслуживание муниципального долга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</si>
  <si>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</si>
  <si>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</si>
  <si>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</si>
  <si>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</si>
  <si>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</si>
  <si>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</si>
  <si>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</si>
  <si>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</si>
  <si>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</si>
  <si>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</si>
  <si>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</si>
  <si>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992 01030100100000810</t>
  </si>
  <si>
    <t>источники внешнего финансирования бюджета</t>
  </si>
  <si>
    <t>620</t>
  </si>
  <si>
    <t>0,00</t>
  </si>
  <si>
    <t xml:space="preserve"> </t>
  </si>
  <si>
    <t>700</t>
  </si>
  <si>
    <t>Изменение остатков средств на счетах по учету средств бюджетов</t>
  </si>
  <si>
    <t>000 01050000000000000</t>
  </si>
  <si>
    <t>Оценка ожидаемого исполнения бюджета Нововоладимировского сельского поселения Тбилисского района на 2020 год</t>
  </si>
  <si>
    <t>1.Оценка ожидаемого исполнения бюджета по кодам видов (подвидов) доходов бюджетов классификации доходов бюджета</t>
  </si>
  <si>
    <t xml:space="preserve">Налог на доходы физических лиц </t>
  </si>
  <si>
    <t>Исполнено, по состоянию на 01.10.2019г</t>
  </si>
  <si>
    <t>Прогноз исполнения на 01.01.2020</t>
  </si>
  <si>
    <t>Процент исполнения от годовых назначений, %</t>
  </si>
  <si>
    <t>0102</t>
  </si>
  <si>
    <t>0104</t>
  </si>
  <si>
    <t>Администратор</t>
  </si>
  <si>
    <t>Раздел, подраздел</t>
  </si>
  <si>
    <t>0106</t>
  </si>
  <si>
    <t>0107</t>
  </si>
  <si>
    <t>0113</t>
  </si>
  <si>
    <t>0203</t>
  </si>
  <si>
    <t>0309</t>
  </si>
  <si>
    <t>0314</t>
  </si>
  <si>
    <t>0409</t>
  </si>
  <si>
    <t>0412</t>
  </si>
  <si>
    <t>0502</t>
  </si>
  <si>
    <t>0503</t>
  </si>
  <si>
    <t>Исполнено по состоянию на 01.10.2019</t>
  </si>
  <si>
    <t>Прогноз исполнения на 01.01.2019</t>
  </si>
  <si>
    <t xml:space="preserve">Процент исполнения, %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</si>
</sst>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81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82" fontId="2" fillId="0" borderId="12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181" fontId="2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82" fontId="2" fillId="0" borderId="16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0" fillId="0" borderId="22" xfId="0" applyFill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1" fontId="0" fillId="0" borderId="22" xfId="0" applyNumberForma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181" fontId="5" fillId="0" borderId="2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2" fontId="5" fillId="0" borderId="12" xfId="0" applyNumberFormat="1" applyFont="1" applyBorder="1" applyAlignment="1">
      <alignment horizontal="right" wrapText="1"/>
    </xf>
    <xf numFmtId="182" fontId="5" fillId="0" borderId="20" xfId="0" applyNumberFormat="1" applyFont="1" applyBorder="1" applyAlignment="1">
      <alignment horizontal="right" wrapText="1"/>
    </xf>
    <xf numFmtId="182" fontId="2" fillId="0" borderId="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182" fontId="2" fillId="0" borderId="20" xfId="0" applyNumberFormat="1" applyFont="1" applyBorder="1" applyAlignment="1">
      <alignment horizontal="center" wrapText="1"/>
    </xf>
    <xf numFmtId="182" fontId="2" fillId="0" borderId="26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27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  <col min="7" max="7" width="15.00390625" style="0" customWidth="1"/>
  </cols>
  <sheetData>
    <row r="1" spans="1:6" ht="15" customHeight="1">
      <c r="A1" s="55" t="s">
        <v>76</v>
      </c>
      <c r="B1" s="55"/>
      <c r="C1" s="55"/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6" ht="12.75">
      <c r="A3" s="55"/>
      <c r="B3" s="55"/>
      <c r="C3" s="55"/>
      <c r="D3" s="55"/>
      <c r="E3" s="55"/>
      <c r="F3" s="55"/>
    </row>
    <row r="4" spans="1:6" ht="12.75">
      <c r="A4" s="55"/>
      <c r="B4" s="55"/>
      <c r="C4" s="55"/>
      <c r="D4" s="55"/>
      <c r="E4" s="55"/>
      <c r="F4" s="55"/>
    </row>
    <row r="5" spans="1:6" ht="11.25" customHeight="1">
      <c r="A5" s="55"/>
      <c r="B5" s="55"/>
      <c r="C5" s="55"/>
      <c r="D5" s="55"/>
      <c r="E5" s="55"/>
      <c r="F5" s="55"/>
    </row>
    <row r="6" spans="1:6" ht="11.25" customHeight="1" hidden="1">
      <c r="A6" s="55"/>
      <c r="B6" s="55"/>
      <c r="C6" s="55"/>
      <c r="D6" s="55"/>
      <c r="E6" s="55"/>
      <c r="F6" s="55"/>
    </row>
    <row r="7" spans="1:6" ht="21.75" customHeight="1" hidden="1">
      <c r="A7" s="55"/>
      <c r="B7" s="55"/>
      <c r="C7" s="55"/>
      <c r="D7" s="55"/>
      <c r="E7" s="55"/>
      <c r="F7" s="55"/>
    </row>
    <row r="8" spans="1:6" ht="12.75" hidden="1">
      <c r="A8" s="55"/>
      <c r="B8" s="55"/>
      <c r="C8" s="55"/>
      <c r="D8" s="55"/>
      <c r="E8" s="55"/>
      <c r="F8" s="55"/>
    </row>
    <row r="9" spans="1:6" ht="12.75" hidden="1">
      <c r="A9" s="55"/>
      <c r="B9" s="55"/>
      <c r="C9" s="55"/>
      <c r="D9" s="55"/>
      <c r="E9" s="55"/>
      <c r="F9" s="55"/>
    </row>
    <row r="10" spans="1:6" ht="12.75" hidden="1">
      <c r="A10" s="55"/>
      <c r="B10" s="55"/>
      <c r="C10" s="55"/>
      <c r="D10" s="55"/>
      <c r="E10" s="55"/>
      <c r="F10" s="55"/>
    </row>
    <row r="11" spans="1:6" ht="12.75">
      <c r="A11" s="1"/>
      <c r="B11" s="1"/>
      <c r="C11" s="1"/>
      <c r="D11" s="1"/>
      <c r="E11" s="1"/>
      <c r="F11" s="2"/>
    </row>
    <row r="12" spans="1:6" ht="15" customHeight="1">
      <c r="A12" s="53" t="s">
        <v>77</v>
      </c>
      <c r="B12" s="54"/>
      <c r="C12" s="54"/>
      <c r="D12" s="54"/>
      <c r="E12" s="54"/>
      <c r="F12" s="54"/>
    </row>
    <row r="13" spans="1:6" ht="12.75">
      <c r="A13" s="3"/>
      <c r="B13" s="3"/>
      <c r="C13" s="3"/>
      <c r="D13" s="3"/>
      <c r="E13" s="3"/>
      <c r="F13" s="3"/>
    </row>
    <row r="14" spans="1:7" ht="47.25" customHeight="1">
      <c r="A14" s="4" t="s">
        <v>0</v>
      </c>
      <c r="B14" s="4" t="s">
        <v>1</v>
      </c>
      <c r="C14" s="4" t="s">
        <v>2</v>
      </c>
      <c r="D14" s="4" t="s">
        <v>3</v>
      </c>
      <c r="E14" s="4" t="s">
        <v>79</v>
      </c>
      <c r="F14" s="23" t="s">
        <v>80</v>
      </c>
      <c r="G14" s="28" t="s">
        <v>81</v>
      </c>
    </row>
    <row r="15" spans="1:7" ht="13.5" thickBot="1">
      <c r="A15" s="4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24" t="s">
        <v>9</v>
      </c>
      <c r="G15" s="29">
        <v>7</v>
      </c>
    </row>
    <row r="16" spans="1:7" ht="12.75">
      <c r="A16" s="6" t="s">
        <v>10</v>
      </c>
      <c r="B16" s="7">
        <v>10</v>
      </c>
      <c r="C16" s="8" t="s">
        <v>11</v>
      </c>
      <c r="D16" s="9">
        <v>16888327</v>
      </c>
      <c r="E16" s="9">
        <v>11598548.97</v>
      </c>
      <c r="F16" s="25">
        <f>F18+F26</f>
        <v>16909800</v>
      </c>
      <c r="G16" s="30">
        <f>F16/D16*100</f>
        <v>100.12714699330489</v>
      </c>
    </row>
    <row r="17" spans="1:7" ht="12.75">
      <c r="A17" s="6" t="s">
        <v>12</v>
      </c>
      <c r="B17" s="10"/>
      <c r="C17" s="8"/>
      <c r="D17" s="11"/>
      <c r="E17" s="11"/>
      <c r="F17" s="26"/>
      <c r="G17" s="27"/>
    </row>
    <row r="18" spans="1:7" ht="12.75">
      <c r="A18" s="6" t="s">
        <v>13</v>
      </c>
      <c r="B18" s="7">
        <v>10</v>
      </c>
      <c r="C18" s="8" t="s">
        <v>14</v>
      </c>
      <c r="D18" s="9">
        <v>13329027</v>
      </c>
      <c r="E18" s="9">
        <v>8908293.75</v>
      </c>
      <c r="F18" s="25">
        <f>F19+F20+F21+F22+F23+F24+F25</f>
        <v>13350500</v>
      </c>
      <c r="G18" s="30">
        <f aca="true" t="shared" si="0" ref="G18:G29">F18/D18*100</f>
        <v>100.16109953112107</v>
      </c>
    </row>
    <row r="19" spans="1:7" ht="12.75">
      <c r="A19" s="6" t="s">
        <v>78</v>
      </c>
      <c r="B19" s="7">
        <v>10</v>
      </c>
      <c r="C19" s="8" t="s">
        <v>15</v>
      </c>
      <c r="D19" s="9">
        <v>1050000</v>
      </c>
      <c r="E19" s="9">
        <v>801112.94</v>
      </c>
      <c r="F19" s="25">
        <v>1050100</v>
      </c>
      <c r="G19" s="30">
        <f t="shared" si="0"/>
        <v>100.00952380952381</v>
      </c>
    </row>
    <row r="20" spans="1:7" ht="40.5" customHeight="1">
      <c r="A20" s="6" t="s">
        <v>16</v>
      </c>
      <c r="B20" s="7">
        <v>10</v>
      </c>
      <c r="C20" s="8" t="s">
        <v>17</v>
      </c>
      <c r="D20" s="9">
        <v>2333877</v>
      </c>
      <c r="E20" s="9">
        <v>1723889.92</v>
      </c>
      <c r="F20" s="25">
        <v>2333800</v>
      </c>
      <c r="G20" s="30">
        <f t="shared" si="0"/>
        <v>99.9967007687209</v>
      </c>
    </row>
    <row r="21" spans="1:7" ht="12.75">
      <c r="A21" s="6" t="s">
        <v>18</v>
      </c>
      <c r="B21" s="7">
        <v>10</v>
      </c>
      <c r="C21" s="8" t="s">
        <v>19</v>
      </c>
      <c r="D21" s="9">
        <v>4462100</v>
      </c>
      <c r="E21" s="9">
        <v>4482169.99</v>
      </c>
      <c r="F21" s="25">
        <v>4482100</v>
      </c>
      <c r="G21" s="30">
        <f t="shared" si="0"/>
        <v>100.44821944824184</v>
      </c>
    </row>
    <row r="22" spans="1:7" ht="62.25" customHeight="1">
      <c r="A22" s="6" t="s">
        <v>20</v>
      </c>
      <c r="B22" s="7">
        <v>10</v>
      </c>
      <c r="C22" s="8" t="s">
        <v>21</v>
      </c>
      <c r="D22" s="9">
        <v>815000</v>
      </c>
      <c r="E22" s="9">
        <v>85807.78</v>
      </c>
      <c r="F22" s="25">
        <v>815000</v>
      </c>
      <c r="G22" s="30">
        <f t="shared" si="0"/>
        <v>100</v>
      </c>
    </row>
    <row r="23" spans="1:7" ht="49.5" customHeight="1">
      <c r="A23" s="6" t="s">
        <v>22</v>
      </c>
      <c r="B23" s="7">
        <v>10</v>
      </c>
      <c r="C23" s="8" t="s">
        <v>23</v>
      </c>
      <c r="D23" s="9">
        <v>1045500</v>
      </c>
      <c r="E23" s="9">
        <v>947974.16</v>
      </c>
      <c r="F23" s="25">
        <v>1045500</v>
      </c>
      <c r="G23" s="30">
        <f t="shared" si="0"/>
        <v>100</v>
      </c>
    </row>
    <row r="24" spans="1:7" ht="46.5" customHeight="1">
      <c r="A24" s="6" t="s">
        <v>24</v>
      </c>
      <c r="B24" s="7">
        <v>10</v>
      </c>
      <c r="C24" s="8" t="s">
        <v>25</v>
      </c>
      <c r="D24" s="9">
        <v>3622000</v>
      </c>
      <c r="E24" s="9">
        <v>865327.59</v>
      </c>
      <c r="F24" s="25">
        <v>3622000</v>
      </c>
      <c r="G24" s="30">
        <f t="shared" si="0"/>
        <v>100</v>
      </c>
    </row>
    <row r="25" spans="1:7" ht="48.75" customHeight="1">
      <c r="A25" s="6" t="s">
        <v>26</v>
      </c>
      <c r="B25" s="7">
        <v>10</v>
      </c>
      <c r="C25" s="8" t="s">
        <v>27</v>
      </c>
      <c r="D25" s="9">
        <v>500</v>
      </c>
      <c r="E25" s="9">
        <v>2011.37</v>
      </c>
      <c r="F25" s="25">
        <v>2000</v>
      </c>
      <c r="G25" s="30">
        <f t="shared" si="0"/>
        <v>400</v>
      </c>
    </row>
    <row r="26" spans="1:7" ht="12.75">
      <c r="A26" s="6" t="s">
        <v>28</v>
      </c>
      <c r="B26" s="7">
        <v>10</v>
      </c>
      <c r="C26" s="8" t="s">
        <v>29</v>
      </c>
      <c r="D26" s="9">
        <v>3559300</v>
      </c>
      <c r="E26" s="9">
        <v>2690255.22</v>
      </c>
      <c r="F26" s="25">
        <v>3559300</v>
      </c>
      <c r="G26" s="30">
        <f t="shared" si="0"/>
        <v>100</v>
      </c>
    </row>
    <row r="27" spans="1:7" ht="38.25" customHeight="1">
      <c r="A27" s="6" t="s">
        <v>30</v>
      </c>
      <c r="B27" s="7">
        <v>10</v>
      </c>
      <c r="C27" s="8" t="s">
        <v>31</v>
      </c>
      <c r="D27" s="9">
        <v>3333800</v>
      </c>
      <c r="E27" s="9">
        <v>2525400</v>
      </c>
      <c r="F27" s="25">
        <v>3333800</v>
      </c>
      <c r="G27" s="30">
        <f t="shared" si="0"/>
        <v>100</v>
      </c>
    </row>
    <row r="28" spans="1:7" ht="42" customHeight="1">
      <c r="A28" s="6" t="s">
        <v>32</v>
      </c>
      <c r="B28" s="7">
        <v>10</v>
      </c>
      <c r="C28" s="8" t="s">
        <v>33</v>
      </c>
      <c r="D28" s="9">
        <v>3800</v>
      </c>
      <c r="E28" s="9">
        <v>0</v>
      </c>
      <c r="F28" s="25">
        <v>3800</v>
      </c>
      <c r="G28" s="30">
        <f t="shared" si="0"/>
        <v>100</v>
      </c>
    </row>
    <row r="29" spans="1:7" ht="52.5" customHeight="1" thickBot="1">
      <c r="A29" s="6" t="s">
        <v>34</v>
      </c>
      <c r="B29" s="7">
        <v>10</v>
      </c>
      <c r="C29" s="8" t="s">
        <v>35</v>
      </c>
      <c r="D29" s="9">
        <v>221700</v>
      </c>
      <c r="E29" s="9">
        <v>164855.22</v>
      </c>
      <c r="F29" s="25">
        <v>221700</v>
      </c>
      <c r="G29" s="30">
        <f t="shared" si="0"/>
        <v>100</v>
      </c>
    </row>
    <row r="30" spans="1:6" ht="12.75">
      <c r="A30" s="1"/>
      <c r="B30" s="12"/>
      <c r="C30" s="12"/>
      <c r="D30" s="13"/>
      <c r="E30" s="13"/>
      <c r="F30" s="13"/>
    </row>
  </sheetData>
  <sheetProtection/>
  <mergeCells count="2">
    <mergeCell ref="A12:F12"/>
    <mergeCell ref="A1:F1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9">
      <selection activeCell="A20" sqref="A20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0.57421875" style="0" customWidth="1"/>
    <col min="4" max="6" width="13.57421875" style="0" customWidth="1"/>
    <col min="7" max="7" width="15.8515625" style="0" customWidth="1"/>
    <col min="8" max="8" width="10.57421875" style="0" bestFit="1" customWidth="1"/>
  </cols>
  <sheetData>
    <row r="1" spans="1:6" ht="12.75">
      <c r="A1" s="14"/>
      <c r="B1" s="14"/>
      <c r="C1" s="14"/>
      <c r="D1" s="58"/>
      <c r="E1" s="54"/>
      <c r="F1" s="54"/>
    </row>
    <row r="2" spans="1:6" ht="15" customHeight="1">
      <c r="A2" s="53" t="s">
        <v>36</v>
      </c>
      <c r="B2" s="54"/>
      <c r="C2" s="54"/>
      <c r="D2" s="54"/>
      <c r="E2" s="54"/>
      <c r="F2" s="54"/>
    </row>
    <row r="3" spans="1:6" ht="12.75">
      <c r="A3" s="3"/>
      <c r="B3" s="14"/>
      <c r="C3" s="14"/>
      <c r="D3" s="14"/>
      <c r="E3" s="14"/>
      <c r="F3" s="14"/>
    </row>
    <row r="4" spans="1:7" ht="39" customHeight="1">
      <c r="A4" s="61" t="s">
        <v>0</v>
      </c>
      <c r="B4" s="59" t="s">
        <v>37</v>
      </c>
      <c r="C4" s="60"/>
      <c r="D4" s="61" t="s">
        <v>3</v>
      </c>
      <c r="E4" s="61" t="s">
        <v>79</v>
      </c>
      <c r="F4" s="64" t="s">
        <v>80</v>
      </c>
      <c r="G4" s="56" t="s">
        <v>81</v>
      </c>
    </row>
    <row r="5" spans="1:7" ht="23.25" thickBot="1">
      <c r="A5" s="62"/>
      <c r="B5" s="5" t="s">
        <v>84</v>
      </c>
      <c r="C5" s="5" t="s">
        <v>85</v>
      </c>
      <c r="D5" s="63"/>
      <c r="E5" s="63"/>
      <c r="F5" s="65"/>
      <c r="G5" s="57"/>
    </row>
    <row r="6" spans="1:7" ht="12.75">
      <c r="A6" s="4">
        <v>1</v>
      </c>
      <c r="B6" s="35">
        <v>2</v>
      </c>
      <c r="C6" s="33">
        <v>3</v>
      </c>
      <c r="D6" s="33">
        <v>4</v>
      </c>
      <c r="E6" s="33">
        <v>5</v>
      </c>
      <c r="F6" s="36">
        <v>6</v>
      </c>
      <c r="G6" s="37">
        <v>7</v>
      </c>
    </row>
    <row r="7" spans="1:7" ht="12.75">
      <c r="A7" s="39" t="s">
        <v>38</v>
      </c>
      <c r="B7" s="40"/>
      <c r="C7" s="41" t="s">
        <v>11</v>
      </c>
      <c r="D7" s="42">
        <f>D8+D9+D10+D11+D12+D13+D14+D15+D16+D17+D18+D19+D20+D21+D22+D23+D24+D25</f>
        <v>18514005.58</v>
      </c>
      <c r="E7" s="42">
        <v>11736978.66</v>
      </c>
      <c r="F7" s="43">
        <f>F8+F9+F10+F11+F12+F13+F14+F15+F16+F17+F18+F19+F20+F21+F22+F23+F24+F25</f>
        <v>17499420.580000002</v>
      </c>
      <c r="G7" s="38">
        <f>F7/D7*100</f>
        <v>94.5199055082061</v>
      </c>
    </row>
    <row r="8" spans="1:8" ht="33.75">
      <c r="A8" s="6" t="s">
        <v>39</v>
      </c>
      <c r="B8" s="34">
        <v>992</v>
      </c>
      <c r="C8" s="32" t="s">
        <v>82</v>
      </c>
      <c r="D8" s="9">
        <v>738016</v>
      </c>
      <c r="E8" s="9">
        <v>507065.61</v>
      </c>
      <c r="F8" s="25">
        <v>738000</v>
      </c>
      <c r="G8" s="38">
        <f aca="true" t="shared" si="0" ref="G8:G14">F8/D8*100</f>
        <v>99.99783202532194</v>
      </c>
      <c r="H8" s="44">
        <v>16</v>
      </c>
    </row>
    <row r="9" spans="1:8" ht="45">
      <c r="A9" s="6" t="s">
        <v>40</v>
      </c>
      <c r="B9" s="34">
        <v>992</v>
      </c>
      <c r="C9" s="32" t="s">
        <v>83</v>
      </c>
      <c r="D9" s="9">
        <v>3117815</v>
      </c>
      <c r="E9" s="9">
        <v>2145783.49</v>
      </c>
      <c r="F9" s="25">
        <v>3117800</v>
      </c>
      <c r="G9" s="38">
        <f t="shared" si="0"/>
        <v>99.99951889384072</v>
      </c>
      <c r="H9" s="44">
        <v>15</v>
      </c>
    </row>
    <row r="10" spans="1:7" ht="33.75">
      <c r="A10" s="6" t="s">
        <v>41</v>
      </c>
      <c r="B10" s="34">
        <v>992</v>
      </c>
      <c r="C10" s="32" t="s">
        <v>86</v>
      </c>
      <c r="D10" s="9">
        <v>31000</v>
      </c>
      <c r="E10" s="9">
        <v>23247</v>
      </c>
      <c r="F10" s="25">
        <v>31000</v>
      </c>
      <c r="G10" s="38">
        <f t="shared" si="0"/>
        <v>100</v>
      </c>
    </row>
    <row r="11" spans="1:8" ht="33.75">
      <c r="A11" s="6" t="s">
        <v>42</v>
      </c>
      <c r="B11" s="34">
        <v>992</v>
      </c>
      <c r="C11" s="32" t="s">
        <v>87</v>
      </c>
      <c r="D11" s="9">
        <v>320700</v>
      </c>
      <c r="E11" s="9">
        <v>320693.98</v>
      </c>
      <c r="F11" s="25">
        <v>320693.98</v>
      </c>
      <c r="G11" s="38">
        <f t="shared" si="0"/>
        <v>99.99812285625195</v>
      </c>
      <c r="H11" s="44">
        <v>6.02</v>
      </c>
    </row>
    <row r="12" spans="1:8" ht="12.75">
      <c r="A12" s="6" t="s">
        <v>43</v>
      </c>
      <c r="B12" s="34">
        <v>992</v>
      </c>
      <c r="C12" s="32" t="s">
        <v>87</v>
      </c>
      <c r="D12" s="9">
        <v>1000.58</v>
      </c>
      <c r="E12" s="9">
        <v>0</v>
      </c>
      <c r="F12" s="25">
        <v>0</v>
      </c>
      <c r="G12" s="38">
        <f t="shared" si="0"/>
        <v>0</v>
      </c>
      <c r="H12" s="44">
        <v>1000.58</v>
      </c>
    </row>
    <row r="13" spans="1:8" ht="12.75">
      <c r="A13" s="6" t="s">
        <v>45</v>
      </c>
      <c r="B13" s="34">
        <v>992</v>
      </c>
      <c r="C13" s="32" t="s">
        <v>88</v>
      </c>
      <c r="D13" s="9">
        <v>3869818</v>
      </c>
      <c r="E13" s="9">
        <v>2714258.49</v>
      </c>
      <c r="F13" s="25">
        <v>3869818</v>
      </c>
      <c r="G13" s="38">
        <f t="shared" si="0"/>
        <v>100</v>
      </c>
      <c r="H13" s="44">
        <v>0</v>
      </c>
    </row>
    <row r="14" spans="1:8" ht="12.75">
      <c r="A14" s="6" t="s">
        <v>46</v>
      </c>
      <c r="B14" s="34">
        <v>992</v>
      </c>
      <c r="C14" s="32" t="s">
        <v>89</v>
      </c>
      <c r="D14" s="9">
        <v>221700</v>
      </c>
      <c r="E14" s="9">
        <v>164855.22</v>
      </c>
      <c r="F14" s="25">
        <v>221700</v>
      </c>
      <c r="G14" s="31">
        <f t="shared" si="0"/>
        <v>100</v>
      </c>
      <c r="H14" s="44">
        <v>0</v>
      </c>
    </row>
    <row r="15" spans="1:8" ht="33.75">
      <c r="A15" s="6" t="s">
        <v>44</v>
      </c>
      <c r="B15" s="34">
        <v>992</v>
      </c>
      <c r="C15" s="32" t="s">
        <v>90</v>
      </c>
      <c r="D15" s="9">
        <v>1000</v>
      </c>
      <c r="E15" s="9">
        <v>0</v>
      </c>
      <c r="F15" s="25">
        <v>1000</v>
      </c>
      <c r="G15" s="31">
        <f aca="true" t="shared" si="1" ref="G15:G25">F15/D15*100</f>
        <v>100</v>
      </c>
      <c r="H15" s="44">
        <v>0</v>
      </c>
    </row>
    <row r="16" spans="1:8" ht="22.5">
      <c r="A16" s="6" t="s">
        <v>47</v>
      </c>
      <c r="B16" s="34">
        <v>992</v>
      </c>
      <c r="C16" s="32" t="s">
        <v>91</v>
      </c>
      <c r="D16" s="9">
        <v>1000</v>
      </c>
      <c r="E16" s="9">
        <v>0</v>
      </c>
      <c r="F16" s="25">
        <v>1000</v>
      </c>
      <c r="G16" s="31">
        <f t="shared" si="1"/>
        <v>100</v>
      </c>
      <c r="H16" s="44">
        <v>0</v>
      </c>
    </row>
    <row r="17" spans="1:8" ht="12.75">
      <c r="A17" s="6" t="s">
        <v>48</v>
      </c>
      <c r="B17" s="34">
        <v>992</v>
      </c>
      <c r="C17" s="32" t="s">
        <v>92</v>
      </c>
      <c r="D17" s="9">
        <v>4118325</v>
      </c>
      <c r="E17" s="9">
        <v>942730.86</v>
      </c>
      <c r="F17" s="25">
        <v>3105566.84</v>
      </c>
      <c r="G17" s="38">
        <f t="shared" si="1"/>
        <v>75.40849350160562</v>
      </c>
      <c r="H17" s="44">
        <v>1012758.16</v>
      </c>
    </row>
    <row r="18" spans="1:8" ht="12.75">
      <c r="A18" s="6" t="s">
        <v>49</v>
      </c>
      <c r="B18" s="34">
        <v>992</v>
      </c>
      <c r="C18" s="32" t="s">
        <v>93</v>
      </c>
      <c r="D18" s="9">
        <v>54145</v>
      </c>
      <c r="E18" s="9">
        <v>22638</v>
      </c>
      <c r="F18" s="25">
        <v>54145</v>
      </c>
      <c r="G18" s="31">
        <f t="shared" si="1"/>
        <v>100</v>
      </c>
      <c r="H18" s="44">
        <v>0</v>
      </c>
    </row>
    <row r="19" spans="1:8" ht="12.75">
      <c r="A19" s="6" t="s">
        <v>50</v>
      </c>
      <c r="B19" s="34">
        <v>992</v>
      </c>
      <c r="C19" s="32" t="s">
        <v>94</v>
      </c>
      <c r="D19" s="9">
        <v>1720850</v>
      </c>
      <c r="E19" s="9">
        <v>1585449.61</v>
      </c>
      <c r="F19" s="25">
        <v>1720850</v>
      </c>
      <c r="G19" s="31">
        <f t="shared" si="1"/>
        <v>100</v>
      </c>
      <c r="H19" s="44">
        <v>0</v>
      </c>
    </row>
    <row r="20" spans="1:8" ht="12.75">
      <c r="A20" s="6" t="s">
        <v>51</v>
      </c>
      <c r="B20" s="34">
        <v>992</v>
      </c>
      <c r="C20" s="32" t="s">
        <v>95</v>
      </c>
      <c r="D20" s="9">
        <v>525695</v>
      </c>
      <c r="E20" s="9">
        <v>475667.99</v>
      </c>
      <c r="F20" s="25">
        <v>525695</v>
      </c>
      <c r="G20" s="31">
        <f t="shared" si="1"/>
        <v>100</v>
      </c>
      <c r="H20" s="44">
        <v>0</v>
      </c>
    </row>
    <row r="21" spans="1:8" ht="12.75">
      <c r="A21" s="6" t="s">
        <v>52</v>
      </c>
      <c r="B21" s="34">
        <v>992</v>
      </c>
      <c r="C21" s="32">
        <v>801</v>
      </c>
      <c r="D21" s="9">
        <v>3693941</v>
      </c>
      <c r="E21" s="9">
        <v>2789855.5</v>
      </c>
      <c r="F21" s="25">
        <v>3693940</v>
      </c>
      <c r="G21" s="38">
        <f t="shared" si="1"/>
        <v>99.9999729286418</v>
      </c>
      <c r="H21" s="44">
        <v>1</v>
      </c>
    </row>
    <row r="22" spans="1:8" ht="12.75">
      <c r="A22" s="6" t="s">
        <v>53</v>
      </c>
      <c r="B22" s="34">
        <v>992</v>
      </c>
      <c r="C22" s="8">
        <v>1001</v>
      </c>
      <c r="D22" s="9">
        <v>37000</v>
      </c>
      <c r="E22" s="9">
        <v>24607.84</v>
      </c>
      <c r="F22" s="25">
        <v>36911.76</v>
      </c>
      <c r="G22" s="38">
        <f t="shared" si="1"/>
        <v>99.76151351351352</v>
      </c>
      <c r="H22" s="44">
        <v>88.24</v>
      </c>
    </row>
    <row r="23" spans="1:8" ht="12.75">
      <c r="A23" s="6" t="s">
        <v>54</v>
      </c>
      <c r="B23" s="34">
        <v>992</v>
      </c>
      <c r="C23" s="8">
        <v>1102</v>
      </c>
      <c r="D23" s="9">
        <v>20000</v>
      </c>
      <c r="E23" s="9">
        <v>6400</v>
      </c>
      <c r="F23" s="25">
        <v>20000</v>
      </c>
      <c r="G23" s="31">
        <f t="shared" si="1"/>
        <v>100</v>
      </c>
      <c r="H23" s="44">
        <v>0</v>
      </c>
    </row>
    <row r="24" spans="1:8" ht="22.5">
      <c r="A24" s="6" t="s">
        <v>55</v>
      </c>
      <c r="B24" s="34">
        <v>992</v>
      </c>
      <c r="C24" s="8">
        <v>1204</v>
      </c>
      <c r="D24" s="9">
        <v>40000</v>
      </c>
      <c r="E24" s="9">
        <v>13180</v>
      </c>
      <c r="F24" s="25">
        <v>40000</v>
      </c>
      <c r="G24" s="31">
        <f t="shared" si="1"/>
        <v>100</v>
      </c>
      <c r="H24" s="44">
        <v>0</v>
      </c>
    </row>
    <row r="25" spans="1:8" ht="12.75">
      <c r="A25" s="6" t="s">
        <v>56</v>
      </c>
      <c r="B25" s="34">
        <v>992</v>
      </c>
      <c r="C25" s="8">
        <v>1301</v>
      </c>
      <c r="D25" s="9">
        <v>2000</v>
      </c>
      <c r="E25" s="9">
        <v>545.07</v>
      </c>
      <c r="F25" s="25">
        <v>1300</v>
      </c>
      <c r="G25" s="31">
        <f t="shared" si="1"/>
        <v>65</v>
      </c>
      <c r="H25" s="44">
        <v>700</v>
      </c>
    </row>
    <row r="26" spans="1:8" ht="13.5" thickBot="1">
      <c r="A26" s="6" t="s">
        <v>57</v>
      </c>
      <c r="B26" s="34"/>
      <c r="C26" s="8" t="s">
        <v>11</v>
      </c>
      <c r="D26" s="9">
        <v>-1625678.58</v>
      </c>
      <c r="E26" s="9">
        <v>-138429.69</v>
      </c>
      <c r="F26" s="46">
        <f>Доходы!F16-Расходы!F7</f>
        <v>-589620.5800000019</v>
      </c>
      <c r="G26" s="31"/>
      <c r="H26" s="45">
        <f>H8+H9+H11+H12+H13+H14+H15+H16+H17+H18+H19+H20+H21+H22+H23+H24+H25</f>
        <v>1014585</v>
      </c>
    </row>
    <row r="27" spans="1:6" ht="12.75">
      <c r="A27" s="1"/>
      <c r="B27" s="12"/>
      <c r="C27" s="12"/>
      <c r="D27" s="13"/>
      <c r="E27" s="13"/>
      <c r="F27" s="13"/>
    </row>
  </sheetData>
  <sheetProtection/>
  <mergeCells count="8">
    <mergeCell ref="G4:G5"/>
    <mergeCell ref="D1:F1"/>
    <mergeCell ref="A2:F2"/>
    <mergeCell ref="B4:C4"/>
    <mergeCell ref="A4:A5"/>
    <mergeCell ref="D4:D5"/>
    <mergeCell ref="E4:E5"/>
    <mergeCell ref="F4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5.00390625" style="0" customWidth="1"/>
    <col min="2" max="2" width="6.00390625" style="0" customWidth="1"/>
    <col min="3" max="3" width="20.140625" style="0" customWidth="1"/>
    <col min="4" max="6" width="13.57421875" style="0" customWidth="1"/>
    <col min="7" max="7" width="9.7109375" style="0" customWidth="1"/>
  </cols>
  <sheetData>
    <row r="1" spans="1:6" ht="12.75">
      <c r="A1" s="14"/>
      <c r="B1" s="14"/>
      <c r="C1" s="14"/>
      <c r="D1" s="58"/>
      <c r="E1" s="54"/>
      <c r="F1" s="54"/>
    </row>
    <row r="2" spans="1:6" ht="15" customHeight="1">
      <c r="A2" s="53" t="s">
        <v>58</v>
      </c>
      <c r="B2" s="54"/>
      <c r="C2" s="54"/>
      <c r="D2" s="54"/>
      <c r="E2" s="54"/>
      <c r="F2" s="54"/>
    </row>
    <row r="3" spans="1:6" ht="12.75">
      <c r="A3" s="3"/>
      <c r="B3" s="14"/>
      <c r="C3" s="14"/>
      <c r="D3" s="14"/>
      <c r="E3" s="14"/>
      <c r="F3" s="14"/>
    </row>
    <row r="4" spans="1:7" ht="67.5" customHeight="1">
      <c r="A4" s="4" t="s">
        <v>0</v>
      </c>
      <c r="B4" s="4" t="s">
        <v>1</v>
      </c>
      <c r="C4" s="4" t="s">
        <v>59</v>
      </c>
      <c r="D4" s="4" t="s">
        <v>3</v>
      </c>
      <c r="E4" s="4" t="s">
        <v>96</v>
      </c>
      <c r="F4" s="23" t="s">
        <v>97</v>
      </c>
      <c r="G4" s="49" t="s">
        <v>98</v>
      </c>
    </row>
    <row r="5" spans="1:7" ht="13.5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24" t="s">
        <v>9</v>
      </c>
      <c r="G5" s="31"/>
    </row>
    <row r="6" spans="1:7" ht="22.5">
      <c r="A6" s="15" t="s">
        <v>60</v>
      </c>
      <c r="B6" s="16" t="s">
        <v>61</v>
      </c>
      <c r="C6" s="17" t="s">
        <v>11</v>
      </c>
      <c r="D6" s="18">
        <v>1625678.58</v>
      </c>
      <c r="E6" s="18">
        <v>138429.69</v>
      </c>
      <c r="F6" s="47">
        <f>F8+F15</f>
        <v>589620.58</v>
      </c>
      <c r="G6" s="52">
        <f>F6/D6*100</f>
        <v>36.26919781399838</v>
      </c>
    </row>
    <row r="7" spans="1:7" ht="12.75">
      <c r="A7" s="19" t="s">
        <v>12</v>
      </c>
      <c r="B7" s="20"/>
      <c r="C7" s="21"/>
      <c r="D7" s="22"/>
      <c r="E7" s="22"/>
      <c r="F7" s="48"/>
      <c r="G7" s="50"/>
    </row>
    <row r="8" spans="1:7" ht="22.5">
      <c r="A8" s="15" t="s">
        <v>62</v>
      </c>
      <c r="B8" s="16" t="s">
        <v>63</v>
      </c>
      <c r="C8" s="17" t="s">
        <v>11</v>
      </c>
      <c r="D8" s="18">
        <v>1146100</v>
      </c>
      <c r="E8" s="18">
        <v>1146100</v>
      </c>
      <c r="F8" s="47">
        <f>F10+F11</f>
        <v>1146100</v>
      </c>
      <c r="G8" s="51">
        <f>F8/D8*100</f>
        <v>100</v>
      </c>
    </row>
    <row r="9" spans="1:7" ht="12.75">
      <c r="A9" s="6" t="s">
        <v>64</v>
      </c>
      <c r="B9" s="10"/>
      <c r="C9" s="8"/>
      <c r="D9" s="11"/>
      <c r="E9" s="11"/>
      <c r="F9" s="26"/>
      <c r="G9" s="51"/>
    </row>
    <row r="10" spans="1:7" ht="45">
      <c r="A10" s="15" t="s">
        <v>65</v>
      </c>
      <c r="B10" s="16" t="s">
        <v>63</v>
      </c>
      <c r="C10" s="17" t="s">
        <v>66</v>
      </c>
      <c r="D10" s="18">
        <v>1400000</v>
      </c>
      <c r="E10" s="18">
        <v>1400000</v>
      </c>
      <c r="F10" s="47">
        <v>1400000</v>
      </c>
      <c r="G10" s="31">
        <f>F10/D10*100</f>
        <v>100</v>
      </c>
    </row>
    <row r="11" spans="1:7" ht="45">
      <c r="A11" s="15" t="s">
        <v>67</v>
      </c>
      <c r="B11" s="16" t="s">
        <v>63</v>
      </c>
      <c r="C11" s="17" t="s">
        <v>68</v>
      </c>
      <c r="D11" s="18">
        <v>-253900</v>
      </c>
      <c r="E11" s="18">
        <v>-253900</v>
      </c>
      <c r="F11" s="47">
        <v>-253900</v>
      </c>
      <c r="G11" s="31">
        <f>F11/D11*100</f>
        <v>100</v>
      </c>
    </row>
    <row r="12" spans="1:7" ht="22.5">
      <c r="A12" s="15" t="s">
        <v>69</v>
      </c>
      <c r="B12" s="16" t="s">
        <v>70</v>
      </c>
      <c r="C12" s="17" t="s">
        <v>11</v>
      </c>
      <c r="D12" s="18" t="s">
        <v>71</v>
      </c>
      <c r="E12" s="18" t="s">
        <v>71</v>
      </c>
      <c r="F12" s="47">
        <v>0</v>
      </c>
      <c r="G12" s="31"/>
    </row>
    <row r="13" spans="1:7" ht="12.75">
      <c r="A13" s="6" t="s">
        <v>64</v>
      </c>
      <c r="B13" s="10"/>
      <c r="C13" s="8"/>
      <c r="D13" s="11"/>
      <c r="E13" s="11"/>
      <c r="F13" s="26"/>
      <c r="G13" s="31"/>
    </row>
    <row r="14" spans="1:7" ht="12.75">
      <c r="A14" s="15"/>
      <c r="B14" s="16" t="s">
        <v>70</v>
      </c>
      <c r="C14" s="17" t="s">
        <v>72</v>
      </c>
      <c r="D14" s="18" t="s">
        <v>71</v>
      </c>
      <c r="E14" s="18" t="s">
        <v>71</v>
      </c>
      <c r="F14" s="47" t="s">
        <v>71</v>
      </c>
      <c r="G14" s="31"/>
    </row>
    <row r="15" spans="1:7" ht="23.25" thickBot="1">
      <c r="A15" s="15" t="s">
        <v>74</v>
      </c>
      <c r="B15" s="16" t="s">
        <v>73</v>
      </c>
      <c r="C15" s="17" t="s">
        <v>75</v>
      </c>
      <c r="D15" s="18">
        <v>479578.58</v>
      </c>
      <c r="E15" s="18">
        <v>-1007670.31</v>
      </c>
      <c r="F15" s="47">
        <v>-556479.42</v>
      </c>
      <c r="G15" s="38">
        <f>F15/D15*100</f>
        <v>-116.03508647112639</v>
      </c>
    </row>
    <row r="16" spans="1:6" ht="12.75">
      <c r="A16" s="1"/>
      <c r="B16" s="12"/>
      <c r="C16" s="12"/>
      <c r="D16" s="13"/>
      <c r="E16" s="13"/>
      <c r="F16" s="13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2019-11-05T13:12:40Z</dcterms:created>
  <dcterms:modified xsi:type="dcterms:W3CDTF">2020-03-26T11:27:21Z</dcterms:modified>
  <cp:category/>
  <cp:version/>
  <cp:contentType/>
  <cp:contentStatus/>
</cp:coreProperties>
</file>